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C019637C-382F-4DC3-A0F5-617DA85E0034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22" i="3" l="1"/>
  <c r="E8" i="4" s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2"/>
  <c r="C2" i="1" l="1"/>
  <c r="D20" i="2" l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<sst xmlns="http://schemas.openxmlformats.org/spreadsheetml/2006/main" count="86" uniqueCount="37">
  <si>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</si>
  <si>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</si>
  <si>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</si>
  <si>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</si>
  <si>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</si>
  <si>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</si>
  <si>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</si>
  <si>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Opravy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</si>
  <si>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</si>
  <si>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</si>
  <si>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</si>
  <si>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</si>
  <si>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</si>
  <si>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</si>
  <si>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</si>
  <si>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</si>
  <si>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</si>
  <si>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</si>
  <si>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</si>
  <si>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</si>
  <si>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</si>
  <si>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</si>
  <si>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</si>
  <si>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Součet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</si>
  <si>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</si>
  <si>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</si>
  <si>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</si>
  <si>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</si>
  <si>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</si>
  <si>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</si>
  <si>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Doprava materiálu</t>
  </si>
  <si>
    <t>PD vč. územního souhlasu, kolaudačního souhlasu, sml. Budoucí o VB</t>
  </si>
  <si>
    <t>SNK</t>
  </si>
  <si>
    <t>Katergorie 1 - Plánované stavby</t>
  </si>
  <si>
    <t>Kategorie 1 - Běžné opravy</t>
  </si>
  <si>
    <t>Kategorie 1 - SNK</t>
  </si>
  <si>
    <t>31 - Znojmo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</si>
</sst>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165" fontId="0" fillId="0" borderId="0" xfId="0" applyNumberFormat="1" applyFill="1"/>
    <xf numFmtId="0" fontId="0" fillId="0" borderId="0" xfId="0" applyFill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7" fillId="3" borderId="9" xfId="0" applyNumberFormat="1" applyFont="1" applyFill="1" applyBorder="1" applyAlignment="1">
      <alignment horizontal="center" vertical="center"/>
    </xf>
    <xf numFmtId="44" fontId="9" fillId="0" borderId="15" xfId="0" applyNumberFormat="1" applyFont="1" applyFill="1" applyBorder="1"/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9" ht="15.6" x14ac:dyDescent="0.3">
      <c r="B2" s="1" t="s">
        <v>0</v>
      </c>
      <c r="C2" s="31" t="str">
        <f>'Cena celkem'!C3</f>
        <v>XYZ</v>
      </c>
      <c r="D2" s="2"/>
      <c r="E2" s="2"/>
    </row>
    <row r="3" spans="2:9" ht="15.6" x14ac:dyDescent="0.3">
      <c r="B3" s="1" t="s">
        <v>2</v>
      </c>
      <c r="C3" s="31" t="s">
        <v>36</v>
      </c>
      <c r="D3" s="2"/>
      <c r="E3" s="2"/>
    </row>
    <row r="4" spans="2:9" ht="15.6" x14ac:dyDescent="0.3">
      <c r="B4" s="1" t="s">
        <v>6</v>
      </c>
      <c r="C4" s="31" t="s">
        <v>33</v>
      </c>
      <c r="D4" s="2"/>
      <c r="E4" s="2"/>
    </row>
    <row r="5" spans="2:9" s="18" customFormat="1" ht="15.6" x14ac:dyDescent="0.3">
      <c r="B5" s="1"/>
      <c r="C5" s="31"/>
      <c r="D5" s="2"/>
      <c r="E5" s="2"/>
    </row>
    <row r="6" spans="2:9" ht="46.8" x14ac:dyDescent="0.4">
      <c r="B6" s="3" t="s">
        <v>25</v>
      </c>
      <c r="C6" s="58">
        <v>0</v>
      </c>
      <c r="D6" s="2"/>
      <c r="E6" s="21"/>
    </row>
    <row r="7" spans="2:9" ht="15" thickBot="1" x14ac:dyDescent="0.35">
      <c r="B7" s="2"/>
      <c r="C7" s="2"/>
      <c r="D7" s="2"/>
      <c r="E7" s="2"/>
    </row>
    <row r="8" spans="2:9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9" x14ac:dyDescent="0.3">
      <c r="B9" s="11" t="s">
        <v>10</v>
      </c>
      <c r="C9" s="60">
        <v>5</v>
      </c>
      <c r="D9" s="34">
        <v>0.15640000000000001</v>
      </c>
      <c r="E9" s="19">
        <f t="shared" ref="E9:E19" si="0">D9*$E$20</f>
        <v>4403344.0967279999</v>
      </c>
      <c r="F9" s="23">
        <f>E9+(E9*$C$6)</f>
        <v>4403344.0967279999</v>
      </c>
      <c r="H9" s="17"/>
    </row>
    <row r="10" spans="2:9" x14ac:dyDescent="0.3">
      <c r="B10" s="12" t="s">
        <v>11</v>
      </c>
      <c r="C10" s="60">
        <v>5</v>
      </c>
      <c r="D10" s="35">
        <v>0.23300000000000001</v>
      </c>
      <c r="E10" s="19">
        <f t="shared" si="0"/>
        <v>6559969.1466600001</v>
      </c>
      <c r="F10" s="22">
        <f t="shared" ref="F10:F14" si="1">E10+(E10*$C$6)</f>
        <v>6559969.1466600001</v>
      </c>
      <c r="H10" s="17"/>
      <c r="I10" s="18"/>
    </row>
    <row r="11" spans="2:9" x14ac:dyDescent="0.3">
      <c r="B11" s="12" t="s">
        <v>8</v>
      </c>
      <c r="C11" s="60">
        <v>5</v>
      </c>
      <c r="D11" s="35">
        <v>0.22800000000000001</v>
      </c>
      <c r="E11" s="19">
        <f t="shared" si="0"/>
        <v>6419197.2765600001</v>
      </c>
      <c r="F11" s="22">
        <f t="shared" si="1"/>
        <v>6419197.2765600001</v>
      </c>
      <c r="H11" s="17"/>
      <c r="I11" s="18"/>
    </row>
    <row r="12" spans="2:9" x14ac:dyDescent="0.3">
      <c r="B12" s="12" t="s">
        <v>16</v>
      </c>
      <c r="C12" s="60">
        <v>5</v>
      </c>
      <c r="D12" s="35">
        <v>8.2000000000000007E-3</v>
      </c>
      <c r="E12" s="19">
        <f t="shared" si="0"/>
        <v>230865.86696400002</v>
      </c>
      <c r="F12" s="22">
        <f t="shared" si="1"/>
        <v>230865.86696400002</v>
      </c>
      <c r="H12" s="17"/>
      <c r="I12" s="18"/>
    </row>
    <row r="13" spans="2:9" x14ac:dyDescent="0.3">
      <c r="B13" s="12" t="s">
        <v>9</v>
      </c>
      <c r="C13" s="60">
        <v>5</v>
      </c>
      <c r="D13" s="35">
        <v>9.9000000000000005E-2</v>
      </c>
      <c r="E13" s="19">
        <f t="shared" si="0"/>
        <v>2787283.0279800002</v>
      </c>
      <c r="F13" s="22">
        <f t="shared" si="1"/>
        <v>2787283.0279800002</v>
      </c>
      <c r="H13" s="17"/>
      <c r="I13" s="18"/>
    </row>
    <row r="14" spans="2:9" x14ac:dyDescent="0.3">
      <c r="B14" s="12" t="s">
        <v>12</v>
      </c>
      <c r="C14" s="60">
        <v>5</v>
      </c>
      <c r="D14" s="35">
        <v>4.7100000000000003E-2</v>
      </c>
      <c r="E14" s="19">
        <f t="shared" si="0"/>
        <v>1326071.0163420001</v>
      </c>
      <c r="F14" s="22">
        <f t="shared" si="1"/>
        <v>1326071.0163420001</v>
      </c>
      <c r="H14" s="17"/>
      <c r="I14" s="18"/>
    </row>
    <row r="15" spans="2:9" x14ac:dyDescent="0.3">
      <c r="B15" s="12" t="s">
        <v>3</v>
      </c>
      <c r="C15" s="60">
        <v>5</v>
      </c>
      <c r="D15" s="35">
        <v>9.9299999999999999E-2</v>
      </c>
      <c r="E15" s="19">
        <f t="shared" si="0"/>
        <v>2795729.3401859999</v>
      </c>
      <c r="F15" s="22">
        <f t="shared" ref="F15:F20" si="2">E15+(E15*$C$6)</f>
        <v>2795729.3401859999</v>
      </c>
      <c r="H15" s="17"/>
      <c r="I15" s="18"/>
    </row>
    <row r="16" spans="2:9" x14ac:dyDescent="0.3">
      <c r="B16" s="12" t="s">
        <v>13</v>
      </c>
      <c r="C16" s="60">
        <v>5</v>
      </c>
      <c r="D16" s="35">
        <v>2.3699999999999999E-2</v>
      </c>
      <c r="E16" s="19">
        <f t="shared" si="0"/>
        <v>667258.66427399998</v>
      </c>
      <c r="F16" s="22">
        <f t="shared" si="2"/>
        <v>667258.66427399998</v>
      </c>
      <c r="H16" s="17"/>
      <c r="I16" s="18"/>
    </row>
    <row r="17" spans="1:16" x14ac:dyDescent="0.3">
      <c r="B17" s="12" t="s">
        <v>14</v>
      </c>
      <c r="C17" s="60">
        <v>5</v>
      </c>
      <c r="D17" s="35">
        <v>4.0099999999999997E-2</v>
      </c>
      <c r="E17" s="19">
        <f t="shared" si="0"/>
        <v>1128990.398202</v>
      </c>
      <c r="F17" s="22">
        <f t="shared" si="2"/>
        <v>1128990.398202</v>
      </c>
      <c r="H17" s="17"/>
      <c r="I17" s="18"/>
    </row>
    <row r="18" spans="1:16" x14ac:dyDescent="0.3">
      <c r="B18" s="12" t="s">
        <v>17</v>
      </c>
      <c r="C18" s="60">
        <v>5</v>
      </c>
      <c r="D18" s="35">
        <v>6.25E-2</v>
      </c>
      <c r="E18" s="19">
        <f t="shared" si="0"/>
        <v>1759648.37625</v>
      </c>
      <c r="F18" s="22">
        <f t="shared" si="2"/>
        <v>1759648.37625</v>
      </c>
      <c r="H18" s="17"/>
      <c r="I18" s="18"/>
    </row>
    <row r="19" spans="1:16" ht="15" thickBot="1" x14ac:dyDescent="0.35">
      <c r="B19" s="12" t="s">
        <v>4</v>
      </c>
      <c r="C19" s="32">
        <v>24</v>
      </c>
      <c r="D19" s="35">
        <v>2.7409672870633978E-3</v>
      </c>
      <c r="E19" s="19">
        <f t="shared" si="0"/>
        <v>77170.218176567607</v>
      </c>
      <c r="F19" s="22">
        <f t="shared" si="2"/>
        <v>77170.218176567607</v>
      </c>
      <c r="H19" s="17"/>
      <c r="I19" s="18"/>
    </row>
    <row r="20" spans="1:16" ht="19.2" thickTop="1" thickBot="1" x14ac:dyDescent="0.4">
      <c r="B20" s="29" t="s">
        <v>15</v>
      </c>
      <c r="C20" s="33"/>
      <c r="D20" s="27">
        <v>1</v>
      </c>
      <c r="E20" s="20">
        <v>28154374.02</v>
      </c>
      <c r="F20" s="57">
        <f t="shared" si="2"/>
        <v>28154374.02</v>
      </c>
      <c r="H20" s="17"/>
      <c r="I20" s="18"/>
    </row>
    <row r="21" spans="1:16" x14ac:dyDescent="0.3">
      <c r="H21" s="17"/>
      <c r="I21" s="18"/>
    </row>
    <row r="23" spans="1:16" ht="57.6" x14ac:dyDescent="0.3">
      <c r="B23" s="43" t="s">
        <v>28</v>
      </c>
    </row>
    <row r="24" spans="1:16" x14ac:dyDescent="0.3">
      <c r="A24" s="5"/>
      <c r="B24" s="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6" x14ac:dyDescent="0.3">
      <c r="A25" s="2"/>
      <c r="B25" s="6"/>
      <c r="C25" s="16"/>
      <c r="D25" s="15"/>
      <c r="E25" s="15"/>
      <c r="F25" s="15"/>
      <c r="G25" s="15"/>
      <c r="H25" s="15"/>
      <c r="I25" s="16"/>
      <c r="J25" s="15"/>
      <c r="K25" s="15"/>
      <c r="L25" s="15"/>
      <c r="M25" s="15"/>
      <c r="N25" s="15"/>
    </row>
    <row r="26" spans="1:16" x14ac:dyDescent="0.3">
      <c r="A26" s="4"/>
      <c r="B26" s="6"/>
      <c r="C26" s="7"/>
      <c r="D26" s="8"/>
      <c r="I26" s="2"/>
    </row>
    <row r="27" spans="1:16" x14ac:dyDescent="0.3">
      <c r="A27" s="4"/>
      <c r="B27" s="6"/>
      <c r="C27" s="7"/>
      <c r="D27" s="8"/>
      <c r="I27" s="2"/>
    </row>
    <row r="28" spans="1:16" x14ac:dyDescent="0.3">
      <c r="A28" s="4"/>
      <c r="B28" s="6"/>
      <c r="C28" s="7"/>
      <c r="D28" s="8"/>
      <c r="I28" s="2"/>
      <c r="L28" s="9"/>
      <c r="M28" s="9"/>
      <c r="N28" s="9"/>
      <c r="O28" s="9"/>
      <c r="P28" s="9"/>
    </row>
    <row r="29" spans="1:16" x14ac:dyDescent="0.3">
      <c r="A29" s="4"/>
      <c r="B29" s="6"/>
      <c r="C29" s="7"/>
      <c r="D29" s="8"/>
      <c r="L29" s="9"/>
      <c r="M29" s="9"/>
      <c r="N29" s="9"/>
      <c r="O29" s="9"/>
      <c r="P29" s="9"/>
    </row>
    <row r="30" spans="1:16" x14ac:dyDescent="0.3">
      <c r="A30" s="4"/>
      <c r="B30" s="6"/>
      <c r="C30" s="7"/>
      <c r="D30" s="8"/>
      <c r="L30" s="10"/>
      <c r="M30" s="10"/>
      <c r="N30" s="10"/>
      <c r="O30" s="9"/>
      <c r="P30" s="9"/>
    </row>
    <row r="31" spans="1:16" x14ac:dyDescent="0.3">
      <c r="A31" s="5"/>
      <c r="B31" s="6"/>
      <c r="C31" s="7"/>
      <c r="D31" s="13"/>
      <c r="L31" s="9"/>
      <c r="M31" s="9"/>
      <c r="N31" s="9"/>
      <c r="O31" s="9"/>
      <c r="P31" s="9"/>
    </row>
    <row r="32" spans="1:16" x14ac:dyDescent="0.3">
      <c r="D32" s="14"/>
      <c r="L32" s="9"/>
      <c r="M32" s="9"/>
      <c r="N32" s="9"/>
      <c r="O32" s="9"/>
      <c r="P32" s="9"/>
    </row>
  </sheetData>
  <sheetProtection algorithmName="SHA-512" hashValue="Fhvv40Zra++Y7jTnGzG0oehd0JlBvflg2fOsKvg49/r/B7VTfAMXoca7CILpBMINU+oRxrqTxUIwLEWavVZtGA==" saltValue="dPAZjKbkSnWLqnsUzzEaA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6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7" ht="15.6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7" ht="15.6" x14ac:dyDescent="0.3">
      <c r="B3" s="1" t="s">
        <v>2</v>
      </c>
      <c r="C3" s="31" t="s">
        <v>36</v>
      </c>
      <c r="D3" s="2"/>
      <c r="E3" s="2"/>
      <c r="F3" s="18"/>
    </row>
    <row r="4" spans="2:7" ht="15.6" x14ac:dyDescent="0.3">
      <c r="B4" s="1" t="s">
        <v>6</v>
      </c>
      <c r="C4" s="31" t="s">
        <v>34</v>
      </c>
      <c r="D4" s="2"/>
      <c r="E4" s="2"/>
      <c r="F4" s="18"/>
      <c r="G4" s="18"/>
    </row>
    <row r="5" spans="2:7" ht="15.6" x14ac:dyDescent="0.3">
      <c r="B5" s="1"/>
      <c r="C5" s="31"/>
      <c r="D5" s="2"/>
      <c r="E5" s="2"/>
      <c r="F5" s="18"/>
      <c r="G5" s="18"/>
    </row>
    <row r="6" spans="2:7" ht="46.8" x14ac:dyDescent="0.4">
      <c r="B6" s="3" t="s">
        <v>25</v>
      </c>
      <c r="C6" s="58">
        <v>0</v>
      </c>
      <c r="D6" s="2"/>
      <c r="E6" s="21"/>
      <c r="F6" s="18"/>
      <c r="G6" s="18"/>
    </row>
    <row r="7" spans="2:7" ht="15" thickBot="1" x14ac:dyDescent="0.35">
      <c r="B7" s="2"/>
      <c r="C7" s="2"/>
      <c r="D7" s="2"/>
      <c r="E7" s="2"/>
      <c r="F7" s="18"/>
      <c r="G7" s="18"/>
    </row>
    <row r="8" spans="2:7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  <c r="G8" s="18"/>
    </row>
    <row r="9" spans="2:7" x14ac:dyDescent="0.3">
      <c r="B9" s="11" t="s">
        <v>10</v>
      </c>
      <c r="C9" s="61">
        <v>5</v>
      </c>
      <c r="D9" s="39">
        <v>0.48170000000000002</v>
      </c>
      <c r="E9" s="19">
        <f t="shared" ref="E9:E19" si="0">D9*$E$20</f>
        <v>200101.84091999999</v>
      </c>
      <c r="F9" s="23">
        <f>E9+(E9*$C$6)</f>
        <v>200101.84091999999</v>
      </c>
      <c r="G9" s="18"/>
    </row>
    <row r="10" spans="2:7" x14ac:dyDescent="0.3">
      <c r="B10" s="12" t="s">
        <v>11</v>
      </c>
      <c r="C10" s="61">
        <v>5</v>
      </c>
      <c r="D10" s="40">
        <v>7.7600000000000002E-2</v>
      </c>
      <c r="E10" s="19">
        <f t="shared" si="0"/>
        <v>32235.62976</v>
      </c>
      <c r="F10" s="22">
        <f t="shared" ref="F10:F14" si="1">E10+(E10*$C$6)</f>
        <v>32235.62976</v>
      </c>
      <c r="G10" s="18"/>
    </row>
    <row r="11" spans="2:7" x14ac:dyDescent="0.3">
      <c r="B11" s="12" t="s">
        <v>8</v>
      </c>
      <c r="C11" s="61">
        <v>5</v>
      </c>
      <c r="D11" s="41">
        <v>0.29380000000000001</v>
      </c>
      <c r="E11" s="19">
        <f t="shared" si="0"/>
        <v>122046.75288</v>
      </c>
      <c r="F11" s="22">
        <f t="shared" si="1"/>
        <v>122046.75288</v>
      </c>
      <c r="G11" s="18"/>
    </row>
    <row r="12" spans="2:7" x14ac:dyDescent="0.3">
      <c r="B12" s="12" t="s">
        <v>16</v>
      </c>
      <c r="C12" s="61">
        <v>5</v>
      </c>
      <c r="D12" s="40">
        <v>6.6299999999999998E-2</v>
      </c>
      <c r="E12" s="19">
        <f t="shared" si="0"/>
        <v>27541.523879999997</v>
      </c>
      <c r="F12" s="22">
        <f t="shared" si="1"/>
        <v>27541.523879999997</v>
      </c>
      <c r="G12" s="18"/>
    </row>
    <row r="13" spans="2:7" x14ac:dyDescent="0.3">
      <c r="B13" s="12" t="s">
        <v>9</v>
      </c>
      <c r="C13" s="61">
        <v>5</v>
      </c>
      <c r="D13" s="40">
        <v>1.7500000000000002E-2</v>
      </c>
      <c r="E13" s="19">
        <f t="shared" si="0"/>
        <v>7269.6330000000007</v>
      </c>
      <c r="F13" s="22">
        <f t="shared" si="1"/>
        <v>7269.6330000000007</v>
      </c>
      <c r="G13" s="18"/>
    </row>
    <row r="14" spans="2:7" x14ac:dyDescent="0.3">
      <c r="B14" s="12" t="s">
        <v>12</v>
      </c>
      <c r="C14" s="61">
        <v>5</v>
      </c>
      <c r="D14" s="40">
        <v>1.9581747380686215E-2</v>
      </c>
      <c r="E14" s="19">
        <f t="shared" si="0"/>
        <v>8134.4066832171466</v>
      </c>
      <c r="F14" s="22">
        <f t="shared" si="1"/>
        <v>8134.4066832171466</v>
      </c>
      <c r="G14" s="18"/>
    </row>
    <row r="15" spans="2:7" x14ac:dyDescent="0.3">
      <c r="B15" s="12" t="s">
        <v>3</v>
      </c>
      <c r="C15" s="61">
        <v>5</v>
      </c>
      <c r="D15" s="40">
        <v>2E-3</v>
      </c>
      <c r="E15" s="19">
        <f t="shared" si="0"/>
        <v>830.8152</v>
      </c>
      <c r="F15" s="22">
        <f t="shared" ref="F15:F20" si="2">E15+(E15*$C$6)</f>
        <v>830.8152</v>
      </c>
      <c r="G15" s="18"/>
    </row>
    <row r="16" spans="2:7" x14ac:dyDescent="0.3">
      <c r="B16" s="12" t="s">
        <v>13</v>
      </c>
      <c r="C16" s="61">
        <v>5</v>
      </c>
      <c r="D16" s="40">
        <v>1.9300000000000001E-2</v>
      </c>
      <c r="E16" s="19">
        <f t="shared" si="0"/>
        <v>8017.3666800000001</v>
      </c>
      <c r="F16" s="22">
        <f t="shared" si="2"/>
        <v>8017.3666800000001</v>
      </c>
      <c r="G16" s="18"/>
    </row>
    <row r="17" spans="2:10" x14ac:dyDescent="0.3">
      <c r="B17" s="12" t="s">
        <v>14</v>
      </c>
      <c r="C17" s="61">
        <v>5</v>
      </c>
      <c r="D17" s="40">
        <v>5.2572378251706619E-5</v>
      </c>
      <c r="E17" s="19">
        <f t="shared" si="0"/>
        <v>21.838965475833643</v>
      </c>
      <c r="F17" s="22">
        <f t="shared" si="2"/>
        <v>21.838965475833643</v>
      </c>
      <c r="G17" s="18"/>
    </row>
    <row r="18" spans="2:10" x14ac:dyDescent="0.3">
      <c r="B18" s="12" t="s">
        <v>17</v>
      </c>
      <c r="C18" s="61">
        <v>5</v>
      </c>
      <c r="D18" s="40">
        <v>1.9400000000000001E-2</v>
      </c>
      <c r="E18" s="19">
        <f t="shared" si="0"/>
        <v>8058.90744</v>
      </c>
      <c r="F18" s="22">
        <f t="shared" si="2"/>
        <v>8058.90744</v>
      </c>
      <c r="G18" s="18"/>
    </row>
    <row r="19" spans="2:10" ht="15" thickBot="1" x14ac:dyDescent="0.35">
      <c r="B19" s="12" t="s">
        <v>4</v>
      </c>
      <c r="C19" s="32">
        <v>24</v>
      </c>
      <c r="D19" s="42">
        <v>2.8E-3</v>
      </c>
      <c r="E19" s="19">
        <f t="shared" si="0"/>
        <v>1163.1412799999998</v>
      </c>
      <c r="F19" s="22">
        <f t="shared" si="2"/>
        <v>1163.1412799999998</v>
      </c>
      <c r="G19" s="18"/>
    </row>
    <row r="20" spans="2:10" ht="19.2" thickTop="1" thickBot="1" x14ac:dyDescent="0.4">
      <c r="B20" s="29" t="s">
        <v>15</v>
      </c>
      <c r="C20" s="33"/>
      <c r="D20" s="27">
        <f>SUM(D9:D19)</f>
        <v>1.0000343197589379</v>
      </c>
      <c r="E20" s="20">
        <v>415407.6</v>
      </c>
      <c r="F20" s="57">
        <f t="shared" si="2"/>
        <v>415407.6</v>
      </c>
      <c r="G20" s="18"/>
    </row>
    <row r="21" spans="2:10" x14ac:dyDescent="0.3">
      <c r="G21" s="18"/>
    </row>
    <row r="22" spans="2:10" x14ac:dyDescent="0.3">
      <c r="B22" s="18"/>
      <c r="C22" s="18"/>
      <c r="D22" s="18"/>
      <c r="E22" s="18"/>
      <c r="F22" s="18"/>
      <c r="G22" s="18"/>
    </row>
    <row r="23" spans="2:10" ht="57.6" x14ac:dyDescent="0.3">
      <c r="B23" s="43" t="s">
        <v>28</v>
      </c>
      <c r="C23" s="18"/>
      <c r="D23" s="18"/>
      <c r="E23" s="18"/>
      <c r="F23" s="18"/>
      <c r="G23" s="18"/>
      <c r="H23" s="18"/>
      <c r="I23" s="18"/>
      <c r="J23" s="18"/>
    </row>
    <row r="24" spans="2:10" x14ac:dyDescent="0.3">
      <c r="B24" s="18"/>
      <c r="C24" s="18"/>
      <c r="D24" s="18"/>
      <c r="E24" s="18"/>
      <c r="F24" s="18"/>
      <c r="G24" s="18"/>
      <c r="H24" s="18"/>
      <c r="I24" s="18"/>
      <c r="J24" s="18"/>
    </row>
    <row r="25" spans="2:10" x14ac:dyDescent="0.3">
      <c r="B25" s="18"/>
      <c r="C25" s="18"/>
      <c r="D25" s="18"/>
      <c r="E25" s="18"/>
      <c r="F25" s="18"/>
      <c r="G25" s="18"/>
      <c r="H25" s="18"/>
      <c r="I25" s="18"/>
      <c r="J25" s="18"/>
    </row>
    <row r="26" spans="2:10" x14ac:dyDescent="0.3">
      <c r="B26" s="5"/>
      <c r="C26" s="6"/>
      <c r="D26" s="7"/>
      <c r="E26" s="18"/>
      <c r="F26" s="18"/>
      <c r="G26" s="18"/>
      <c r="H26" s="18"/>
      <c r="I26" s="18"/>
      <c r="J26" s="18"/>
    </row>
    <row r="27" spans="2:10" x14ac:dyDescent="0.3">
      <c r="E27" s="18"/>
      <c r="F27" s="18"/>
      <c r="G27" s="18"/>
      <c r="H27" s="18"/>
      <c r="I27" s="18"/>
      <c r="J27" s="18"/>
    </row>
    <row r="28" spans="2:10" x14ac:dyDescent="0.3">
      <c r="E28" s="18"/>
      <c r="F28" s="18"/>
      <c r="G28" s="18"/>
      <c r="H28" s="18"/>
      <c r="I28" s="18"/>
      <c r="J28" s="18"/>
    </row>
    <row r="29" spans="2:10" x14ac:dyDescent="0.3">
      <c r="E29" s="18"/>
      <c r="F29" s="18"/>
      <c r="G29" s="18"/>
      <c r="H29" s="18"/>
      <c r="I29" s="18"/>
      <c r="J29" s="18"/>
    </row>
    <row r="30" spans="2:10" x14ac:dyDescent="0.3">
      <c r="E30" s="18"/>
      <c r="F30" s="18"/>
      <c r="G30" s="18"/>
      <c r="H30" s="18"/>
      <c r="I30" s="18"/>
      <c r="J30" s="18"/>
    </row>
    <row r="31" spans="2:10" x14ac:dyDescent="0.3">
      <c r="E31" s="18"/>
      <c r="F31" s="18"/>
      <c r="G31" s="18"/>
      <c r="H31" s="18"/>
      <c r="I31" s="18"/>
      <c r="J31" s="18"/>
    </row>
    <row r="32" spans="2:10" x14ac:dyDescent="0.3">
      <c r="E32" s="18"/>
      <c r="F32" s="18"/>
      <c r="G32" s="18"/>
      <c r="H32" s="18"/>
      <c r="I32" s="18"/>
      <c r="J32" s="18"/>
    </row>
    <row r="33" spans="4:10" x14ac:dyDescent="0.3">
      <c r="E33" s="18"/>
      <c r="F33" s="18"/>
      <c r="G33" s="18"/>
      <c r="H33" s="18"/>
      <c r="I33" s="18"/>
      <c r="J33" s="18"/>
    </row>
    <row r="34" spans="4:10" x14ac:dyDescent="0.3">
      <c r="D34" s="8"/>
      <c r="E34" s="18"/>
      <c r="F34" s="18"/>
      <c r="G34" s="18"/>
      <c r="H34" s="18"/>
      <c r="I34" s="18"/>
      <c r="J34" s="18"/>
    </row>
    <row r="35" spans="4:10" x14ac:dyDescent="0.3">
      <c r="D35" s="8"/>
      <c r="E35" s="18"/>
      <c r="F35" s="18"/>
      <c r="G35" s="18"/>
      <c r="H35" s="18"/>
      <c r="I35" s="18"/>
      <c r="J35" s="18"/>
    </row>
    <row r="36" spans="4:10" x14ac:dyDescent="0.3">
      <c r="D36" s="8"/>
      <c r="E36" s="18"/>
      <c r="F36" s="18"/>
      <c r="G36" s="18"/>
      <c r="H36" s="18"/>
      <c r="I36" s="18"/>
      <c r="J36" s="18"/>
    </row>
    <row r="37" spans="4:10" x14ac:dyDescent="0.3">
      <c r="D37" s="8"/>
      <c r="E37" s="18"/>
      <c r="F37" s="18"/>
      <c r="G37" s="18"/>
      <c r="H37" s="18"/>
      <c r="I37" s="18"/>
      <c r="J37" s="18"/>
    </row>
    <row r="38" spans="4:10" x14ac:dyDescent="0.3">
      <c r="D38" s="8"/>
      <c r="E38" s="18"/>
      <c r="F38" s="18"/>
      <c r="G38" s="18"/>
      <c r="H38" s="18"/>
      <c r="I38" s="18"/>
      <c r="J38" s="18"/>
    </row>
    <row r="39" spans="4:10" x14ac:dyDescent="0.3">
      <c r="D39" s="8"/>
      <c r="E39" s="18"/>
      <c r="F39" s="18"/>
      <c r="G39" s="18"/>
      <c r="H39" s="18"/>
      <c r="I39" s="18"/>
      <c r="J39" s="18"/>
    </row>
    <row r="40" spans="4:10" x14ac:dyDescent="0.3">
      <c r="D40" s="8"/>
      <c r="E40" s="18"/>
      <c r="F40" s="18"/>
      <c r="G40" s="18"/>
      <c r="H40" s="18"/>
      <c r="I40" s="18"/>
      <c r="J40" s="18"/>
    </row>
    <row r="41" spans="4:10" x14ac:dyDescent="0.3">
      <c r="D41" s="8"/>
      <c r="E41" s="18"/>
      <c r="F41" s="18"/>
      <c r="G41" s="18"/>
      <c r="H41" s="18"/>
      <c r="I41" s="18"/>
      <c r="J41" s="18"/>
    </row>
    <row r="42" spans="4:10" x14ac:dyDescent="0.3">
      <c r="D42" s="8"/>
      <c r="E42" s="18"/>
      <c r="F42" s="18"/>
      <c r="G42" s="18"/>
      <c r="H42" s="18"/>
      <c r="I42" s="18"/>
      <c r="J42" s="18"/>
    </row>
    <row r="43" spans="4:10" x14ac:dyDescent="0.3">
      <c r="D43" s="8"/>
      <c r="E43" s="18"/>
      <c r="F43" s="18"/>
      <c r="G43" s="18"/>
      <c r="H43" s="18"/>
      <c r="I43" s="18"/>
      <c r="J43" s="18"/>
    </row>
    <row r="44" spans="4:10" x14ac:dyDescent="0.3">
      <c r="D44" s="8"/>
      <c r="E44" s="18"/>
      <c r="F44" s="18"/>
      <c r="G44" s="18"/>
      <c r="H44" s="18"/>
      <c r="I44" s="18"/>
      <c r="J44" s="18"/>
    </row>
    <row r="45" spans="4:10" x14ac:dyDescent="0.3">
      <c r="D45" s="8"/>
      <c r="E45" s="18"/>
      <c r="F45" s="18"/>
      <c r="G45" s="18"/>
      <c r="H45" s="18"/>
      <c r="I45" s="18"/>
      <c r="J45" s="18"/>
    </row>
    <row r="46" spans="4:10" x14ac:dyDescent="0.3">
      <c r="E46" s="18"/>
      <c r="F46" s="18"/>
      <c r="G46" s="18"/>
      <c r="H46" s="18"/>
      <c r="I46" s="18"/>
      <c r="J46" s="18"/>
    </row>
  </sheetData>
  <sheetProtection algorithmName="SHA-512" hashValue="+dZp79xd2QZWxpq1+nlfOw8+Y2qNqKjq7hPFzz8R/sZo2Kn9SbzJKUIug+sgjRd+hTF200ZiGjBculw2Nq46WQ==" saltValue="MflhlzyM1eBVspQz52Fu1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E22" sqref="E22"/>
    </sheetView>
  </sheetViews>
  <sheetFormatPr defaultColWidth="9.109375" defaultRowHeight="15.6" x14ac:dyDescent="0.3"/>
  <cols>
    <col min="1" max="1" width="5.44140625" style="36" customWidth="1"/>
    <col min="2" max="2" width="100.6640625" style="36" customWidth="1"/>
    <col min="3" max="3" width="17.88671875" style="36" customWidth="1"/>
    <col min="4" max="4" width="23.44140625" style="36" customWidth="1"/>
    <col min="5" max="5" width="31.109375" style="36" bestFit="1" customWidth="1"/>
    <col min="6" max="6" width="25.88671875" style="36" bestFit="1" customWidth="1"/>
    <col min="7" max="16384" width="9.109375" style="36"/>
  </cols>
  <sheetData>
    <row r="1" spans="2:6" ht="15" customHeight="1" x14ac:dyDescent="0.3"/>
    <row r="2" spans="2:6" ht="15" customHeight="1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6" ht="15" customHeight="1" x14ac:dyDescent="0.3">
      <c r="B3" s="1" t="s">
        <v>2</v>
      </c>
      <c r="C3" s="31" t="s">
        <v>36</v>
      </c>
      <c r="D3" s="2"/>
      <c r="E3" s="2"/>
      <c r="F3" s="18"/>
    </row>
    <row r="4" spans="2:6" ht="15" customHeight="1" x14ac:dyDescent="0.3">
      <c r="B4" s="1" t="s">
        <v>6</v>
      </c>
      <c r="C4" s="31" t="s">
        <v>35</v>
      </c>
      <c r="D4" s="2"/>
      <c r="E4" s="2"/>
      <c r="F4" s="18"/>
    </row>
    <row r="5" spans="2:6" ht="15" customHeight="1" x14ac:dyDescent="0.3">
      <c r="B5" s="1"/>
      <c r="C5" s="31"/>
      <c r="D5" s="2"/>
      <c r="E5" s="2"/>
      <c r="F5" s="18"/>
    </row>
    <row r="6" spans="2:6" ht="15" customHeight="1" x14ac:dyDescent="0.4">
      <c r="B6" s="3" t="s">
        <v>26</v>
      </c>
      <c r="C6" s="58">
        <v>0</v>
      </c>
      <c r="D6" s="2"/>
      <c r="E6" s="21"/>
      <c r="F6" s="18"/>
    </row>
    <row r="7" spans="2:6" ht="15" customHeight="1" thickBot="1" x14ac:dyDescent="0.35">
      <c r="B7" s="2"/>
      <c r="C7" s="2"/>
      <c r="D7" s="2"/>
      <c r="E7" s="2"/>
      <c r="F7" s="18"/>
    </row>
    <row r="8" spans="2:6" ht="15" customHeight="1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6" ht="15" customHeight="1" x14ac:dyDescent="0.3">
      <c r="B9" s="11" t="s">
        <v>10</v>
      </c>
      <c r="C9" s="61">
        <v>5</v>
      </c>
      <c r="D9" s="34">
        <v>8.5999999999999993E-2</v>
      </c>
      <c r="E9" s="19">
        <f t="shared" ref="E9:E21" si="0">D9*$E$22</f>
        <v>1414180.9289915997</v>
      </c>
      <c r="F9" s="23">
        <f>E9+(E9*$C$6)</f>
        <v>1414180.9289915997</v>
      </c>
    </row>
    <row r="10" spans="2:6" ht="15" customHeight="1" x14ac:dyDescent="0.3">
      <c r="B10" s="12" t="s">
        <v>11</v>
      </c>
      <c r="C10" s="61">
        <v>5</v>
      </c>
      <c r="D10" s="35">
        <v>0.10009999999999999</v>
      </c>
      <c r="E10" s="19">
        <f t="shared" si="0"/>
        <v>1646040.8254890598</v>
      </c>
      <c r="F10" s="22">
        <f t="shared" ref="F10:F21" si="1">E10+(E10*$C$6)</f>
        <v>1646040.8254890598</v>
      </c>
    </row>
    <row r="11" spans="2:6" ht="15" customHeight="1" x14ac:dyDescent="0.3">
      <c r="B11" s="12" t="s">
        <v>8</v>
      </c>
      <c r="C11" s="61">
        <v>5</v>
      </c>
      <c r="D11" s="35">
        <v>4.9500000000000002E-2</v>
      </c>
      <c r="E11" s="19">
        <f t="shared" si="0"/>
        <v>813976.23238469998</v>
      </c>
      <c r="F11" s="22">
        <f t="shared" si="1"/>
        <v>813976.23238469998</v>
      </c>
    </row>
    <row r="12" spans="2:6" ht="15" customHeight="1" x14ac:dyDescent="0.3">
      <c r="B12" s="12" t="s">
        <v>16</v>
      </c>
      <c r="C12" s="61">
        <v>5</v>
      </c>
      <c r="D12" s="35">
        <v>8.2000000000000007E-3</v>
      </c>
      <c r="E12" s="19">
        <f t="shared" si="0"/>
        <v>134840.50718292</v>
      </c>
      <c r="F12" s="22">
        <f t="shared" si="1"/>
        <v>134840.50718292</v>
      </c>
    </row>
    <row r="13" spans="2:6" ht="15" customHeight="1" x14ac:dyDescent="0.3">
      <c r="B13" s="12" t="s">
        <v>30</v>
      </c>
      <c r="C13" s="61">
        <v>5</v>
      </c>
      <c r="D13" s="35">
        <v>1.7999999999999999E-2</v>
      </c>
      <c r="E13" s="19">
        <f t="shared" si="0"/>
        <v>295991.35723079997</v>
      </c>
      <c r="F13" s="22">
        <f t="shared" si="1"/>
        <v>295991.35723079997</v>
      </c>
    </row>
    <row r="14" spans="2:6" ht="15" customHeight="1" x14ac:dyDescent="0.3">
      <c r="B14" s="12" t="s">
        <v>9</v>
      </c>
      <c r="C14" s="61">
        <v>5</v>
      </c>
      <c r="D14" s="35">
        <v>4.6800000000000001E-2</v>
      </c>
      <c r="E14" s="19">
        <f t="shared" si="0"/>
        <v>769577.52880007995</v>
      </c>
      <c r="F14" s="22">
        <f t="shared" si="1"/>
        <v>769577.52880007995</v>
      </c>
    </row>
    <row r="15" spans="2:6" ht="15" customHeight="1" x14ac:dyDescent="0.3">
      <c r="B15" s="12" t="s">
        <v>12</v>
      </c>
      <c r="C15" s="61">
        <v>5</v>
      </c>
      <c r="D15" s="35">
        <v>4.7699999999999999E-2</v>
      </c>
      <c r="E15" s="19">
        <f t="shared" si="0"/>
        <v>784377.09666161984</v>
      </c>
      <c r="F15" s="22">
        <f t="shared" si="1"/>
        <v>784377.09666161984</v>
      </c>
    </row>
    <row r="16" spans="2:6" x14ac:dyDescent="0.3">
      <c r="B16" s="12" t="s">
        <v>31</v>
      </c>
      <c r="C16" s="61">
        <v>5</v>
      </c>
      <c r="D16" s="35">
        <v>0.36299999999999999</v>
      </c>
      <c r="E16" s="19">
        <f t="shared" si="0"/>
        <v>5969159.0374877993</v>
      </c>
      <c r="F16" s="22">
        <f t="shared" si="1"/>
        <v>5969159.0374877993</v>
      </c>
    </row>
    <row r="17" spans="2:6" ht="15" customHeight="1" x14ac:dyDescent="0.3">
      <c r="B17" s="12" t="s">
        <v>3</v>
      </c>
      <c r="C17" s="61">
        <v>5</v>
      </c>
      <c r="D17" s="35">
        <v>0.17699999999999999</v>
      </c>
      <c r="E17" s="19">
        <f t="shared" si="0"/>
        <v>2910581.6794361994</v>
      </c>
      <c r="F17" s="22">
        <f t="shared" si="1"/>
        <v>2910581.6794361994</v>
      </c>
    </row>
    <row r="18" spans="2:6" ht="15" customHeight="1" x14ac:dyDescent="0.3">
      <c r="B18" s="12" t="s">
        <v>13</v>
      </c>
      <c r="C18" s="61">
        <v>5</v>
      </c>
      <c r="D18" s="35">
        <v>1.5100000000000001E-2</v>
      </c>
      <c r="E18" s="19">
        <f t="shared" si="0"/>
        <v>248303.86078805997</v>
      </c>
      <c r="F18" s="22">
        <f t="shared" si="1"/>
        <v>248303.86078805997</v>
      </c>
    </row>
    <row r="19" spans="2:6" ht="15" customHeight="1" x14ac:dyDescent="0.3">
      <c r="B19" s="12" t="s">
        <v>14</v>
      </c>
      <c r="C19" s="61">
        <v>5</v>
      </c>
      <c r="D19" s="35">
        <v>5.0099999999999999E-2</v>
      </c>
      <c r="E19" s="19">
        <f t="shared" si="0"/>
        <v>823842.61095905991</v>
      </c>
      <c r="F19" s="22">
        <f t="shared" si="1"/>
        <v>823842.61095905991</v>
      </c>
    </row>
    <row r="20" spans="2:6" ht="15" customHeight="1" x14ac:dyDescent="0.3">
      <c r="B20" s="12" t="s">
        <v>17</v>
      </c>
      <c r="C20" s="61">
        <v>5</v>
      </c>
      <c r="D20" s="35">
        <v>3.5799999999999998E-2</v>
      </c>
      <c r="E20" s="19">
        <f t="shared" si="0"/>
        <v>588693.92160347989</v>
      </c>
      <c r="F20" s="22">
        <f t="shared" si="1"/>
        <v>588693.92160347989</v>
      </c>
    </row>
    <row r="21" spans="2:6" ht="15" customHeight="1" thickBot="1" x14ac:dyDescent="0.35">
      <c r="B21" s="12" t="s">
        <v>4</v>
      </c>
      <c r="C21" s="32">
        <v>24</v>
      </c>
      <c r="D21" s="35">
        <v>2.7000000000000001E-3</v>
      </c>
      <c r="E21" s="62">
        <f t="shared" si="0"/>
        <v>44398.703584619994</v>
      </c>
      <c r="F21" s="22">
        <f t="shared" si="1"/>
        <v>44398.703584619994</v>
      </c>
    </row>
    <row r="22" spans="2:6" ht="20.100000000000001" customHeight="1" thickTop="1" thickBot="1" x14ac:dyDescent="0.4">
      <c r="B22" s="29" t="s">
        <v>15</v>
      </c>
      <c r="C22" s="33"/>
      <c r="D22" s="63">
        <f>SUM(D9:D21)</f>
        <v>1</v>
      </c>
      <c r="E22" s="64">
        <v>16443964.290599998</v>
      </c>
      <c r="F22" s="65">
        <f>E22+(E22*$C$6)</f>
        <v>16443964.290599998</v>
      </c>
    </row>
    <row r="23" spans="2:6" ht="15" customHeight="1" x14ac:dyDescent="0.3"/>
    <row r="24" spans="2:6" ht="43.2" x14ac:dyDescent="0.3">
      <c r="B24" s="43" t="s">
        <v>28</v>
      </c>
    </row>
    <row r="25" spans="2:6" ht="15" customHeight="1" x14ac:dyDescent="0.3"/>
    <row r="26" spans="2:6" ht="15" customHeight="1" x14ac:dyDescent="0.3"/>
    <row r="27" spans="2:6" ht="15" customHeight="1" x14ac:dyDescent="0.3"/>
    <row r="28" spans="2:6" ht="15" customHeight="1" x14ac:dyDescent="0.3"/>
    <row r="29" spans="2:6" ht="15" customHeight="1" x14ac:dyDescent="0.3"/>
    <row r="30" spans="2:6" ht="15" customHeight="1" x14ac:dyDescent="0.3"/>
    <row r="31" spans="2:6" ht="15" customHeight="1" x14ac:dyDescent="0.3"/>
    <row r="32" spans="2:6" ht="15" customHeight="1" x14ac:dyDescent="0.3"/>
  </sheetData>
  <sheetProtection algorithmName="SHA-512" hashValue="IEWcmD6Z9XHNlWoQpbRC3U1vdfwVRaTNwYzN5MbbWNQ9yndyMdf1yCiRf4HFRF1ahxwj3mu/qTz8198y3xzEBQ==" saltValue="o+RYzieouKeIsMgbNXaoQg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H13"/>
  <sheetViews>
    <sheetView showGridLines="0" tabSelected="1" workbookViewId="0">
      <selection activeCell="C4" sqref="C4"/>
    </sheetView>
  </sheetViews>
  <sheetFormatPr defaultRowHeight="14.4" x14ac:dyDescent="0.3"/>
  <cols>
    <col min="2" max="2" width="57.5546875" customWidth="1"/>
    <col min="3" max="3" width="18" customWidth="1"/>
    <col min="4" max="4" width="15" bestFit="1" customWidth="1"/>
    <col min="5" max="5" width="18.88671875" customWidth="1"/>
    <col min="6" max="6" width="28.5546875" bestFit="1" customWidth="1"/>
    <col min="7" max="7" width="34.33203125" style="18" customWidth="1"/>
  </cols>
  <sheetData>
    <row r="3" spans="2:8" ht="15.6" x14ac:dyDescent="0.3">
      <c r="B3" s="1" t="s">
        <v>0</v>
      </c>
      <c r="C3" s="59" t="s">
        <v>1</v>
      </c>
    </row>
    <row r="4" spans="2:8" ht="15.6" x14ac:dyDescent="0.3">
      <c r="B4" s="1" t="s">
        <v>2</v>
      </c>
      <c r="C4" s="1" t="s">
        <v>36</v>
      </c>
    </row>
    <row r="5" spans="2:8" ht="15" thickBot="1" x14ac:dyDescent="0.35">
      <c r="B5" s="2"/>
      <c r="C5" s="2"/>
    </row>
    <row r="6" spans="2:8" ht="57.6" x14ac:dyDescent="0.3">
      <c r="B6" s="44" t="s">
        <v>6</v>
      </c>
      <c r="C6" s="45" t="s">
        <v>24</v>
      </c>
      <c r="D6" s="46" t="s">
        <v>7</v>
      </c>
      <c r="E6" s="46" t="s">
        <v>32</v>
      </c>
      <c r="F6" s="47" t="s">
        <v>23</v>
      </c>
      <c r="G6" s="48" t="s">
        <v>29</v>
      </c>
      <c r="H6" s="38"/>
    </row>
    <row r="7" spans="2:8" ht="37.200000000000003" customHeight="1" thickBot="1" x14ac:dyDescent="0.35">
      <c r="B7" s="49" t="s">
        <v>27</v>
      </c>
      <c r="C7" s="50">
        <f>'Plánované stavby'!C6</f>
        <v>0</v>
      </c>
      <c r="D7" s="51">
        <f>'Běžné opravy'!C6</f>
        <v>0</v>
      </c>
      <c r="E7" s="51">
        <f>SNK!C6</f>
        <v>0</v>
      </c>
      <c r="F7" s="52"/>
      <c r="G7" s="53"/>
    </row>
    <row r="8" spans="2:8" ht="21.6" thickBot="1" x14ac:dyDescent="0.35">
      <c r="B8" s="28" t="s">
        <v>22</v>
      </c>
      <c r="C8" s="54">
        <f>'Plánované stavby'!F20</f>
        <v>28154374.02</v>
      </c>
      <c r="D8" s="55">
        <f>'Běžné opravy'!F20</f>
        <v>415407.6</v>
      </c>
      <c r="E8" s="55">
        <f>SNK!F22</f>
        <v>16443964.290599998</v>
      </c>
      <c r="F8" s="55">
        <f>SUM(C8:E8)</f>
        <v>45013745.910599999</v>
      </c>
      <c r="G8" s="56">
        <f>F8*2</f>
        <v>90027491.821199998</v>
      </c>
    </row>
    <row r="13" spans="2:8" x14ac:dyDescent="0.3">
      <c r="B13" s="37"/>
    </row>
  </sheetData>
  <sheetProtection algorithmName="SHA-512" hashValue="v+pHQq4f0A+aQ7sGEP4A/Sim2/Q7+ea/U2PR1P8dlSOSVWjieRPrYEe6sBxOY6csayHacg2NL23bnZ9rafLrCA==" saltValue="FrNneI3qrcMXhWyKIemvYg==" spinCount="100000" sheet="1" objects="1" scenario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2022-12-14T09:37:41Z</dcterms:modified>
</cp:coreProperties>
</file>